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project\RGB_FAN\RGB_P14\manual\"/>
    </mc:Choice>
  </mc:AlternateContent>
  <bookViews>
    <workbookView xWindow="0" yWindow="0" windowWidth="28770" windowHeight="11520"/>
  </bookViews>
  <sheets>
    <sheet name="P12_ARGB_RGB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" i="1" l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F36" i="1" l="1"/>
  <c r="E36" i="1"/>
  <c r="F35" i="1"/>
  <c r="E35" i="1"/>
  <c r="F34" i="1"/>
  <c r="E34" i="1"/>
  <c r="F33" i="1"/>
  <c r="E33" i="1"/>
  <c r="F32" i="1"/>
  <c r="E32" i="1"/>
  <c r="F31" i="1"/>
  <c r="E31" i="1"/>
  <c r="F30" i="1"/>
  <c r="E30" i="1"/>
  <c r="F29" i="1"/>
  <c r="E29" i="1"/>
  <c r="F28" i="1"/>
  <c r="E28" i="1"/>
  <c r="F27" i="1"/>
  <c r="E27" i="1"/>
  <c r="F26" i="1"/>
  <c r="E26" i="1"/>
  <c r="F25" i="1"/>
  <c r="E25" i="1"/>
  <c r="F24" i="1"/>
  <c r="E24" i="1"/>
  <c r="F23" i="1"/>
  <c r="E23" i="1"/>
  <c r="F22" i="1"/>
  <c r="E22" i="1"/>
  <c r="F21" i="1"/>
  <c r="E21" i="1"/>
  <c r="F20" i="1"/>
  <c r="E20" i="1"/>
  <c r="F19" i="1"/>
  <c r="E19" i="1"/>
  <c r="F18" i="1"/>
  <c r="E18" i="1"/>
  <c r="F17" i="1"/>
  <c r="E17" i="1"/>
  <c r="F16" i="1"/>
  <c r="E16" i="1"/>
  <c r="F15" i="1"/>
  <c r="E15" i="1"/>
  <c r="F14" i="1"/>
  <c r="E14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<sst xmlns="http://schemas.openxmlformats.org/spreadsheetml/2006/main" count="27" uniqueCount="22">
  <si>
    <t>ARCTIC Fan P/Q Curve for CFD</t>
  </si>
  <si>
    <t>Please select your units of choice in the blue cells below.</t>
  </si>
  <si>
    <t>Contact us if yours is not present : support@arctic.de</t>
  </si>
  <si>
    <t>Fan Model:</t>
  </si>
  <si>
    <t>Rotor Speed :</t>
  </si>
  <si>
    <t>RPM</t>
  </si>
  <si>
    <t>Rotor Speed (rad/s):</t>
  </si>
  <si>
    <t>rad/s</t>
  </si>
  <si>
    <t>Outer diameter:</t>
  </si>
  <si>
    <t>mm</t>
  </si>
  <si>
    <t>Outer diameter (ft):</t>
  </si>
  <si>
    <t>ft</t>
  </si>
  <si>
    <t>Hub diameter :</t>
  </si>
  <si>
    <t>Hub diameter (ft):</t>
  </si>
  <si>
    <t>Direction of rotation:</t>
  </si>
  <si>
    <t>Clockwise</t>
  </si>
  <si>
    <t>Flow rate (ft^3/min) 
C=0.95</t>
  </si>
  <si>
    <t>Ps Static Pressure
(mmH2O)</t>
  </si>
  <si>
    <t>Ps Static Pressure</t>
  </si>
  <si>
    <t>ft^3/min</t>
  </si>
  <si>
    <t>lbf/in^2</t>
  </si>
  <si>
    <t>Arctic P14 ARGB/RGB series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</si>
</sst>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0035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2" tint="-0.24994659260841701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0" tint="-0.3499557481612597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2" fontId="0" fillId="2" borderId="3" xfId="0" applyNumberFormat="1" applyFill="1" applyBorder="1"/>
    <xf numFmtId="2" fontId="0" fillId="2" borderId="1" xfId="0" applyNumberFormat="1" applyFill="1" applyBorder="1"/>
    <xf numFmtId="2" fontId="0" fillId="2" borderId="2" xfId="0" applyNumberFormat="1" applyFill="1" applyBorder="1"/>
    <xf numFmtId="0" fontId="0" fillId="2" borderId="3" xfId="0" applyFill="1" applyBorder="1"/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2" fillId="3" borderId="0" xfId="0" applyFont="1" applyFill="1"/>
    <xf numFmtId="0" fontId="3" fillId="3" borderId="0" xfId="0" applyFont="1" applyFill="1" applyAlignment="1">
      <alignment vertical="center"/>
    </xf>
    <xf numFmtId="0" fontId="0" fillId="4" borderId="0" xfId="0" applyFill="1"/>
    <xf numFmtId="0" fontId="1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0" fillId="5" borderId="6" xfId="0" applyFill="1" applyBorder="1"/>
    <xf numFmtId="0" fontId="1" fillId="5" borderId="7" xfId="0" applyFont="1" applyFill="1" applyBorder="1" applyAlignment="1">
      <alignment horizontal="center" vertical="top"/>
    </xf>
    <xf numFmtId="0" fontId="1" fillId="6" borderId="3" xfId="0" applyFont="1" applyFill="1" applyBorder="1" applyAlignment="1">
      <alignment horizontal="center" vertical="top" wrapText="1"/>
    </xf>
    <xf numFmtId="0" fontId="1" fillId="6" borderId="3" xfId="0" applyFont="1" applyFill="1" applyBorder="1" applyAlignment="1">
      <alignment vertical="center" wrapText="1"/>
    </xf>
    <xf numFmtId="0" fontId="0" fillId="7" borderId="8" xfId="0" applyFill="1" applyBorder="1"/>
    <xf numFmtId="2" fontId="0" fillId="7" borderId="9" xfId="0" applyNumberFormat="1" applyFill="1" applyBorder="1"/>
    <xf numFmtId="0" fontId="0" fillId="7" borderId="1" xfId="0" applyFill="1" applyBorder="1"/>
    <xf numFmtId="2" fontId="0" fillId="7" borderId="10" xfId="0" applyNumberFormat="1" applyFill="1" applyBorder="1"/>
    <xf numFmtId="0" fontId="0" fillId="7" borderId="2" xfId="0" applyFill="1" applyBorder="1"/>
    <xf numFmtId="0" fontId="0" fillId="4" borderId="0" xfId="0" applyFill="1" applyAlignment="1">
      <alignment horizontal="left" vertical="top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11" xfId="0" applyFont="1" applyFill="1" applyBorder="1" applyAlignment="1">
      <alignment horizontal="center" vertical="top" wrapText="1"/>
    </xf>
    <xf numFmtId="0" fontId="1" fillId="8" borderId="10" xfId="0" applyFont="1" applyFill="1" applyBorder="1" applyAlignment="1">
      <alignment horizontal="center" vertical="top"/>
    </xf>
    <xf numFmtId="2" fontId="0" fillId="9" borderId="12" xfId="0" applyNumberFormat="1" applyFill="1" applyBorder="1"/>
    <xf numFmtId="2" fontId="0" fillId="9" borderId="8" xfId="0" applyNumberFormat="1" applyFill="1" applyBorder="1"/>
    <xf numFmtId="0" fontId="0" fillId="10" borderId="12" xfId="0" applyFill="1" applyBorder="1"/>
    <xf numFmtId="0" fontId="0" fillId="10" borderId="8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11</xdr:row>
      <xdr:rowOff>85725</xdr:rowOff>
    </xdr:from>
    <xdr:ext cx="0" cy="17145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09600" y="3352800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11</xdr:row>
      <xdr:rowOff>85725</xdr:rowOff>
    </xdr:from>
    <xdr:ext cx="0" cy="17145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09600" y="3352800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0" cy="17145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09600" y="374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0" cy="17145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609600" y="374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0" cy="17145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0" cy="17145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0" cy="17145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0" cy="17145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0" cy="17145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0" cy="17145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0" cy="17145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0" cy="17145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0" cy="17145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0" cy="17145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0" cy="17145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0" cy="17145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0" cy="17145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0" cy="17145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0" cy="17145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0" cy="17145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0" cy="17145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0" cy="17145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0" cy="17145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0" cy="17145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0" cy="17145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0" cy="17145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0" cy="17145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0" cy="17145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0" cy="17145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0" cy="17145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0" cy="17145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0" cy="17145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0" cy="17145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0" cy="17145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0" cy="17145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0" cy="17145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0" cy="17145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0" cy="17145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0" cy="17145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0" cy="17145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0" cy="17145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0" cy="17145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0" cy="17145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0" cy="17145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0" cy="17145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0" cy="17145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0" cy="17145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0" cy="17145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0" cy="17145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0" cy="17145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0" cy="17145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0" cy="17145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0" cy="17145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0" cy="17145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0" cy="17145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0" cy="17145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0" cy="17145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0" cy="17145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0" cy="17145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0" cy="17145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0" cy="17145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0" cy="17145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0" cy="17145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0" cy="17145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0" cy="17145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0" cy="17145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0" cy="17145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0" cy="17145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0" cy="17145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0" cy="17145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0" cy="17145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0" cy="17145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0" cy="17145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0" cy="17145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0" cy="17145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0" cy="17145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0" cy="17145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0" cy="17145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0" cy="17145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0" cy="17145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0" cy="17145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0" cy="17145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0" cy="17145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0" cy="17145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0" cy="17145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0" cy="17145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0" cy="17145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0" cy="17145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0" cy="17145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0" cy="17145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11</xdr:row>
      <xdr:rowOff>85725</xdr:rowOff>
    </xdr:from>
    <xdr:ext cx="0" cy="17145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609600" y="3352800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11</xdr:row>
      <xdr:rowOff>85725</xdr:rowOff>
    </xdr:from>
    <xdr:ext cx="0" cy="17145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609600" y="3352800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13</xdr:row>
      <xdr:rowOff>85725</xdr:rowOff>
    </xdr:from>
    <xdr:ext cx="0" cy="17145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609600" y="374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13</xdr:row>
      <xdr:rowOff>85725</xdr:rowOff>
    </xdr:from>
    <xdr:ext cx="0" cy="17145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609600" y="374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</xdr:row>
      <xdr:rowOff>85725</xdr:rowOff>
    </xdr:from>
    <xdr:ext cx="0" cy="171450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/>
      </xdr:nvSpPr>
      <xdr:spPr>
        <a:xfrm>
          <a:off x="2095500" y="3352800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</xdr:row>
      <xdr:rowOff>85725</xdr:rowOff>
    </xdr:from>
    <xdr:ext cx="0" cy="171450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/>
      </xdr:nvSpPr>
      <xdr:spPr>
        <a:xfrm>
          <a:off x="2095500" y="3352800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65" cy="172227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A76001F9-E82C-4C8F-9812-A4CB5BC99BD2}"/>
            </a:ext>
          </a:extLst>
        </xdr:cNvPr>
        <xdr:cNvSpPr txBox="1"/>
      </xdr:nvSpPr>
      <xdr:spPr>
        <a:xfrm>
          <a:off x="11868150" y="66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65" cy="172227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DF7B7774-2E96-4AFD-9666-10B62D1873A5}"/>
            </a:ext>
          </a:extLst>
        </xdr:cNvPr>
        <xdr:cNvSpPr txBox="1"/>
      </xdr:nvSpPr>
      <xdr:spPr>
        <a:xfrm>
          <a:off x="11868150" y="66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B077B342-8613-4D32-B00F-291C7E9F8030}"/>
            </a:ext>
          </a:extLst>
        </xdr:cNvPr>
        <xdr:cNvSpPr txBox="1"/>
      </xdr:nvSpPr>
      <xdr:spPr>
        <a:xfrm>
          <a:off x="11868150" y="85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09627DFF-70B6-4913-8B0C-CAF1A1190C3C}"/>
            </a:ext>
          </a:extLst>
        </xdr:cNvPr>
        <xdr:cNvSpPr txBox="1"/>
      </xdr:nvSpPr>
      <xdr:spPr>
        <a:xfrm>
          <a:off x="11868150" y="85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582E2E15-E389-494D-897F-4664F77F5836}"/>
            </a:ext>
          </a:extLst>
        </xdr:cNvPr>
        <xdr:cNvSpPr txBox="1"/>
      </xdr:nvSpPr>
      <xdr:spPr>
        <a:xfrm>
          <a:off x="11868150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18F48391-CDFB-498B-9DCF-F53A99A609CB}"/>
            </a:ext>
          </a:extLst>
        </xdr:cNvPr>
        <xdr:cNvSpPr txBox="1"/>
      </xdr:nvSpPr>
      <xdr:spPr>
        <a:xfrm>
          <a:off x="11868150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46433F7A-1B09-4A1C-90B9-865B16B71AAB}"/>
            </a:ext>
          </a:extLst>
        </xdr:cNvPr>
        <xdr:cNvSpPr txBox="1"/>
      </xdr:nvSpPr>
      <xdr:spPr>
        <a:xfrm>
          <a:off x="11868150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8EAFB124-15D2-4A9D-BD68-09F03305F5B5}"/>
            </a:ext>
          </a:extLst>
        </xdr:cNvPr>
        <xdr:cNvSpPr txBox="1"/>
      </xdr:nvSpPr>
      <xdr:spPr>
        <a:xfrm>
          <a:off x="11868150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5D1E592D-4E79-4B08-B878-D51E47A08656}"/>
            </a:ext>
          </a:extLst>
        </xdr:cNvPr>
        <xdr:cNvSpPr txBox="1"/>
      </xdr:nvSpPr>
      <xdr:spPr>
        <a:xfrm>
          <a:off x="11868150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E298D284-A289-4FAF-93F2-6BC9B769CA62}"/>
            </a:ext>
          </a:extLst>
        </xdr:cNvPr>
        <xdr:cNvSpPr txBox="1"/>
      </xdr:nvSpPr>
      <xdr:spPr>
        <a:xfrm>
          <a:off x="11868150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8439E9B5-9A8E-433E-9208-87D447FBD867}"/>
            </a:ext>
          </a:extLst>
        </xdr:cNvPr>
        <xdr:cNvSpPr txBox="1"/>
      </xdr:nvSpPr>
      <xdr:spPr>
        <a:xfrm>
          <a:off x="11868150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EAA62264-02CE-4CAC-966A-48FE0322D826}"/>
            </a:ext>
          </a:extLst>
        </xdr:cNvPr>
        <xdr:cNvSpPr txBox="1"/>
      </xdr:nvSpPr>
      <xdr:spPr>
        <a:xfrm>
          <a:off x="11868150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715C041D-C7A0-4F0D-B411-518F3B381441}"/>
            </a:ext>
          </a:extLst>
        </xdr:cNvPr>
        <xdr:cNvSpPr txBox="1"/>
      </xdr:nvSpPr>
      <xdr:spPr>
        <a:xfrm>
          <a:off x="11868150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B6FC5792-7587-4F7A-A19F-3F40D2E03B97}"/>
            </a:ext>
          </a:extLst>
        </xdr:cNvPr>
        <xdr:cNvSpPr txBox="1"/>
      </xdr:nvSpPr>
      <xdr:spPr>
        <a:xfrm>
          <a:off x="11868150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0FE5EBDA-241C-479E-B01A-08F057D6CB47}"/>
            </a:ext>
          </a:extLst>
        </xdr:cNvPr>
        <xdr:cNvSpPr txBox="1"/>
      </xdr:nvSpPr>
      <xdr:spPr>
        <a:xfrm>
          <a:off x="11868150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84BCBF4C-3DCD-43BA-9DE2-4250461F86E3}"/>
            </a:ext>
          </a:extLst>
        </xdr:cNvPr>
        <xdr:cNvSpPr txBox="1"/>
      </xdr:nvSpPr>
      <xdr:spPr>
        <a:xfrm>
          <a:off x="11868150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1CBBFD0A-BA74-45C7-B253-A062ABDF80E9}"/>
            </a:ext>
          </a:extLst>
        </xdr:cNvPr>
        <xdr:cNvSpPr txBox="1"/>
      </xdr:nvSpPr>
      <xdr:spPr>
        <a:xfrm>
          <a:off x="11868150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87246340-1ADD-4997-9EED-264E6EBEB730}"/>
            </a:ext>
          </a:extLst>
        </xdr:cNvPr>
        <xdr:cNvSpPr txBox="1"/>
      </xdr:nvSpPr>
      <xdr:spPr>
        <a:xfrm>
          <a:off x="11868150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E371E7D1-8189-4EDD-9175-A3D16191D524}"/>
            </a:ext>
          </a:extLst>
        </xdr:cNvPr>
        <xdr:cNvSpPr txBox="1"/>
      </xdr:nvSpPr>
      <xdr:spPr>
        <a:xfrm>
          <a:off x="11868150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9A9CDEBA-E856-403B-93F6-D6403904EEA5}"/>
            </a:ext>
          </a:extLst>
        </xdr:cNvPr>
        <xdr:cNvSpPr txBox="1"/>
      </xdr:nvSpPr>
      <xdr:spPr>
        <a:xfrm>
          <a:off x="11868150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EB8E565C-5683-49AC-BF7E-7CF7F4956299}"/>
            </a:ext>
          </a:extLst>
        </xdr:cNvPr>
        <xdr:cNvSpPr txBox="1"/>
      </xdr:nvSpPr>
      <xdr:spPr>
        <a:xfrm>
          <a:off x="11868150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0FA1DAEE-5DBC-4DBF-8F70-D842350DBEEF}"/>
            </a:ext>
          </a:extLst>
        </xdr:cNvPr>
        <xdr:cNvSpPr txBox="1"/>
      </xdr:nvSpPr>
      <xdr:spPr>
        <a:xfrm>
          <a:off x="11868150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3FC1DCC9-4A5E-4EBA-8CD9-C51BCDA9753E}"/>
            </a:ext>
          </a:extLst>
        </xdr:cNvPr>
        <xdr:cNvSpPr txBox="1"/>
      </xdr:nvSpPr>
      <xdr:spPr>
        <a:xfrm>
          <a:off x="11868150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656B7BF4-68FD-475D-BBD9-E42CA7B93AB2}"/>
            </a:ext>
          </a:extLst>
        </xdr:cNvPr>
        <xdr:cNvSpPr txBox="1"/>
      </xdr:nvSpPr>
      <xdr:spPr>
        <a:xfrm>
          <a:off x="11868150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EC156C99-F720-48B7-AE1C-77EEBD8519C4}"/>
            </a:ext>
          </a:extLst>
        </xdr:cNvPr>
        <xdr:cNvSpPr txBox="1"/>
      </xdr:nvSpPr>
      <xdr:spPr>
        <a:xfrm>
          <a:off x="11868150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1F55B2A1-5AA8-41FC-BD03-CB32B6F117E9}"/>
            </a:ext>
          </a:extLst>
        </xdr:cNvPr>
        <xdr:cNvSpPr txBox="1"/>
      </xdr:nvSpPr>
      <xdr:spPr>
        <a:xfrm>
          <a:off x="11868150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3A9C5ACB-3EF4-4D69-A37F-A94DDE951E09}"/>
            </a:ext>
          </a:extLst>
        </xdr:cNvPr>
        <xdr:cNvSpPr txBox="1"/>
      </xdr:nvSpPr>
      <xdr:spPr>
        <a:xfrm>
          <a:off x="11868150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5A2D4A36-7700-462A-985E-75BC91A5B96D}"/>
            </a:ext>
          </a:extLst>
        </xdr:cNvPr>
        <xdr:cNvSpPr txBox="1"/>
      </xdr:nvSpPr>
      <xdr:spPr>
        <a:xfrm>
          <a:off x="11868150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D5945751-77C7-427B-B596-C7CB08E5F4D0}"/>
            </a:ext>
          </a:extLst>
        </xdr:cNvPr>
        <xdr:cNvSpPr txBox="1"/>
      </xdr:nvSpPr>
      <xdr:spPr>
        <a:xfrm>
          <a:off x="11868150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F772F187-952C-4158-BF9C-8FA320EB5762}"/>
            </a:ext>
          </a:extLst>
        </xdr:cNvPr>
        <xdr:cNvSpPr txBox="1"/>
      </xdr:nvSpPr>
      <xdr:spPr>
        <a:xfrm>
          <a:off x="11868150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3809A97C-A735-4A72-8A26-B0995650A33A}"/>
            </a:ext>
          </a:extLst>
        </xdr:cNvPr>
        <xdr:cNvSpPr txBox="1"/>
      </xdr:nvSpPr>
      <xdr:spPr>
        <a:xfrm>
          <a:off x="11868150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2AEBAAF5-4D89-46F6-9D71-CC7C5F5E78ED}"/>
            </a:ext>
          </a:extLst>
        </xdr:cNvPr>
        <xdr:cNvSpPr txBox="1"/>
      </xdr:nvSpPr>
      <xdr:spPr>
        <a:xfrm>
          <a:off x="11868150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A43F6CE4-AF0A-4BE1-B8F2-FC7461E7C626}"/>
            </a:ext>
          </a:extLst>
        </xdr:cNvPr>
        <xdr:cNvSpPr txBox="1"/>
      </xdr:nvSpPr>
      <xdr:spPr>
        <a:xfrm>
          <a:off x="11868150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82C2B1DC-21DA-4EA1-B84C-58ACE7600E7D}"/>
            </a:ext>
          </a:extLst>
        </xdr:cNvPr>
        <xdr:cNvSpPr txBox="1"/>
      </xdr:nvSpPr>
      <xdr:spPr>
        <a:xfrm>
          <a:off x="11868150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6186AF42-E12E-4EE4-AE7E-9462934B06A4}"/>
            </a:ext>
          </a:extLst>
        </xdr:cNvPr>
        <xdr:cNvSpPr txBox="1"/>
      </xdr:nvSpPr>
      <xdr:spPr>
        <a:xfrm>
          <a:off x="11868150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31DEF5C8-F52C-412D-9752-17D3D646DD46}"/>
            </a:ext>
          </a:extLst>
        </xdr:cNvPr>
        <xdr:cNvSpPr txBox="1"/>
      </xdr:nvSpPr>
      <xdr:spPr>
        <a:xfrm>
          <a:off x="11868150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4B2A2F8D-DE61-46F7-8A15-331F3A289DBB}"/>
            </a:ext>
          </a:extLst>
        </xdr:cNvPr>
        <xdr:cNvSpPr txBox="1"/>
      </xdr:nvSpPr>
      <xdr:spPr>
        <a:xfrm>
          <a:off x="11868150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97D16975-A1C5-443C-94DD-88C1C80609B2}"/>
            </a:ext>
          </a:extLst>
        </xdr:cNvPr>
        <xdr:cNvSpPr txBox="1"/>
      </xdr:nvSpPr>
      <xdr:spPr>
        <a:xfrm>
          <a:off x="11868150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81BE9FB2-1EB8-4B91-9131-AECE8349747D}"/>
            </a:ext>
          </a:extLst>
        </xdr:cNvPr>
        <xdr:cNvSpPr txBox="1"/>
      </xdr:nvSpPr>
      <xdr:spPr>
        <a:xfrm>
          <a:off x="11868150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1F49BE29-CE30-43B2-973B-400AB11BD777}"/>
            </a:ext>
          </a:extLst>
        </xdr:cNvPr>
        <xdr:cNvSpPr txBox="1"/>
      </xdr:nvSpPr>
      <xdr:spPr>
        <a:xfrm>
          <a:off x="11868150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5A77A9A7-19D1-4793-A113-4BEFE41E208C}"/>
            </a:ext>
          </a:extLst>
        </xdr:cNvPr>
        <xdr:cNvSpPr txBox="1"/>
      </xdr:nvSpPr>
      <xdr:spPr>
        <a:xfrm>
          <a:off x="118681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3513AB21-5122-44A1-9579-4EDC6DCD361C}"/>
            </a:ext>
          </a:extLst>
        </xdr:cNvPr>
        <xdr:cNvSpPr txBox="1"/>
      </xdr:nvSpPr>
      <xdr:spPr>
        <a:xfrm>
          <a:off x="118681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7CB0461F-FD4E-41CA-93BE-CA4D1BDCF2D1}"/>
            </a:ext>
          </a:extLst>
        </xdr:cNvPr>
        <xdr:cNvSpPr txBox="1"/>
      </xdr:nvSpPr>
      <xdr:spPr>
        <a:xfrm>
          <a:off x="118681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5555DFA3-79BA-4B36-8540-676E32E97DD1}"/>
            </a:ext>
          </a:extLst>
        </xdr:cNvPr>
        <xdr:cNvSpPr txBox="1"/>
      </xdr:nvSpPr>
      <xdr:spPr>
        <a:xfrm>
          <a:off x="118681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2C7CCFD0-84ED-4116-85D7-5B3622E1BAAC}"/>
            </a:ext>
          </a:extLst>
        </xdr:cNvPr>
        <xdr:cNvSpPr txBox="1"/>
      </xdr:nvSpPr>
      <xdr:spPr>
        <a:xfrm>
          <a:off x="11868150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59A27DD4-35CD-4060-BC1D-8F505AD11D2E}"/>
            </a:ext>
          </a:extLst>
        </xdr:cNvPr>
        <xdr:cNvSpPr txBox="1"/>
      </xdr:nvSpPr>
      <xdr:spPr>
        <a:xfrm>
          <a:off x="11868150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D04D52F4-1B90-4DB9-B700-F21EE7117A80}"/>
            </a:ext>
          </a:extLst>
        </xdr:cNvPr>
        <xdr:cNvSpPr txBox="1"/>
      </xdr:nvSpPr>
      <xdr:spPr>
        <a:xfrm>
          <a:off x="11868150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D23124D7-3A67-4216-A282-0795166AC81A}"/>
            </a:ext>
          </a:extLst>
        </xdr:cNvPr>
        <xdr:cNvSpPr txBox="1"/>
      </xdr:nvSpPr>
      <xdr:spPr>
        <a:xfrm>
          <a:off x="11868150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CDE9E5A5-D03E-4733-A3BD-A9B5E57639FF}"/>
            </a:ext>
          </a:extLst>
        </xdr:cNvPr>
        <xdr:cNvSpPr txBox="1"/>
      </xdr:nvSpPr>
      <xdr:spPr>
        <a:xfrm>
          <a:off x="11868150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8A5B4564-87DD-4D36-9E8D-6F9F0CB8E551}"/>
            </a:ext>
          </a:extLst>
        </xdr:cNvPr>
        <xdr:cNvSpPr txBox="1"/>
      </xdr:nvSpPr>
      <xdr:spPr>
        <a:xfrm>
          <a:off x="11868150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23D3764D-B767-412D-856D-6C0CFF983743}"/>
            </a:ext>
          </a:extLst>
        </xdr:cNvPr>
        <xdr:cNvSpPr txBox="1"/>
      </xdr:nvSpPr>
      <xdr:spPr>
        <a:xfrm>
          <a:off x="11868150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8C775562-5A3C-41A2-959A-2A123E10F55D}"/>
            </a:ext>
          </a:extLst>
        </xdr:cNvPr>
        <xdr:cNvSpPr txBox="1"/>
      </xdr:nvSpPr>
      <xdr:spPr>
        <a:xfrm>
          <a:off x="11868150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90F8934D-07E1-424E-B280-3DC6851928CA}"/>
            </a:ext>
          </a:extLst>
        </xdr:cNvPr>
        <xdr:cNvSpPr txBox="1"/>
      </xdr:nvSpPr>
      <xdr:spPr>
        <a:xfrm>
          <a:off x="11868150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314DC08C-723D-4BC1-B38B-52BB90A6C0A4}"/>
            </a:ext>
          </a:extLst>
        </xdr:cNvPr>
        <xdr:cNvSpPr txBox="1"/>
      </xdr:nvSpPr>
      <xdr:spPr>
        <a:xfrm>
          <a:off x="11868150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6F4C2C1C-3957-49B5-A3F2-C3F9E6B2AF92}"/>
            </a:ext>
          </a:extLst>
        </xdr:cNvPr>
        <xdr:cNvSpPr txBox="1"/>
      </xdr:nvSpPr>
      <xdr:spPr>
        <a:xfrm>
          <a:off x="11868150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57C49FE9-F484-409B-BBCE-E6A6E0FDB08A}"/>
            </a:ext>
          </a:extLst>
        </xdr:cNvPr>
        <xdr:cNvSpPr txBox="1"/>
      </xdr:nvSpPr>
      <xdr:spPr>
        <a:xfrm>
          <a:off x="11868150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5299D28F-E78F-4BA7-91D0-AA6A95AFEE01}"/>
            </a:ext>
          </a:extLst>
        </xdr:cNvPr>
        <xdr:cNvSpPr txBox="1"/>
      </xdr:nvSpPr>
      <xdr:spPr>
        <a:xfrm>
          <a:off x="1186815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73D7A173-FFD9-48E1-BBE5-ABE691ACD582}"/>
            </a:ext>
          </a:extLst>
        </xdr:cNvPr>
        <xdr:cNvSpPr txBox="1"/>
      </xdr:nvSpPr>
      <xdr:spPr>
        <a:xfrm>
          <a:off x="1186815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48C5A018-7A24-4C13-AFD6-AB4DC9D1F07F}"/>
            </a:ext>
          </a:extLst>
        </xdr:cNvPr>
        <xdr:cNvSpPr txBox="1"/>
      </xdr:nvSpPr>
      <xdr:spPr>
        <a:xfrm>
          <a:off x="1186815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3E4EC438-2687-4AE4-8BCC-853E31935F76}"/>
            </a:ext>
          </a:extLst>
        </xdr:cNvPr>
        <xdr:cNvSpPr txBox="1"/>
      </xdr:nvSpPr>
      <xdr:spPr>
        <a:xfrm>
          <a:off x="1186815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707F7642-4C6E-42F5-A97A-3AED66CD79F8}"/>
            </a:ext>
          </a:extLst>
        </xdr:cNvPr>
        <xdr:cNvSpPr txBox="1"/>
      </xdr:nvSpPr>
      <xdr:spPr>
        <a:xfrm>
          <a:off x="11868150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092A83EE-7488-4666-A8F7-A119B1EACD5D}"/>
            </a:ext>
          </a:extLst>
        </xdr:cNvPr>
        <xdr:cNvSpPr txBox="1"/>
      </xdr:nvSpPr>
      <xdr:spPr>
        <a:xfrm>
          <a:off x="11868150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61C2859E-334D-4D73-8EF7-C1DD2ADB1A0C}"/>
            </a:ext>
          </a:extLst>
        </xdr:cNvPr>
        <xdr:cNvSpPr txBox="1"/>
      </xdr:nvSpPr>
      <xdr:spPr>
        <a:xfrm>
          <a:off x="11868150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13AAB974-E2B2-49AC-9AB0-FCED2815BC84}"/>
            </a:ext>
          </a:extLst>
        </xdr:cNvPr>
        <xdr:cNvSpPr txBox="1"/>
      </xdr:nvSpPr>
      <xdr:spPr>
        <a:xfrm>
          <a:off x="11868150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0B21DFA0-4A9D-4B4C-8283-051D73123C62}"/>
            </a:ext>
          </a:extLst>
        </xdr:cNvPr>
        <xdr:cNvSpPr txBox="1"/>
      </xdr:nvSpPr>
      <xdr:spPr>
        <a:xfrm>
          <a:off x="11868150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7A45CE7A-034E-41EA-9EDB-B85491E7FCCB}"/>
            </a:ext>
          </a:extLst>
        </xdr:cNvPr>
        <xdr:cNvSpPr txBox="1"/>
      </xdr:nvSpPr>
      <xdr:spPr>
        <a:xfrm>
          <a:off x="11868150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3102C8E0-BF53-4460-8980-6FD2488ECAE3}"/>
            </a:ext>
          </a:extLst>
        </xdr:cNvPr>
        <xdr:cNvSpPr txBox="1"/>
      </xdr:nvSpPr>
      <xdr:spPr>
        <a:xfrm>
          <a:off x="11868150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300FD475-EA26-476C-B8C2-9DA956E114B1}"/>
            </a:ext>
          </a:extLst>
        </xdr:cNvPr>
        <xdr:cNvSpPr txBox="1"/>
      </xdr:nvSpPr>
      <xdr:spPr>
        <a:xfrm>
          <a:off x="11868150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76884CD2-BBF7-4639-8204-EF8A73EB7DDF}"/>
            </a:ext>
          </a:extLst>
        </xdr:cNvPr>
        <xdr:cNvSpPr txBox="1"/>
      </xdr:nvSpPr>
      <xdr:spPr>
        <a:xfrm>
          <a:off x="11868150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A7B91D6E-D89F-4766-9172-87E857640603}"/>
            </a:ext>
          </a:extLst>
        </xdr:cNvPr>
        <xdr:cNvSpPr txBox="1"/>
      </xdr:nvSpPr>
      <xdr:spPr>
        <a:xfrm>
          <a:off x="11868150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6B6E9385-B392-4540-8E22-44EAF2058ADC}"/>
            </a:ext>
          </a:extLst>
        </xdr:cNvPr>
        <xdr:cNvSpPr txBox="1"/>
      </xdr:nvSpPr>
      <xdr:spPr>
        <a:xfrm>
          <a:off x="11868150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FDA0725E-40F0-4E91-B378-70E7CB761B0B}"/>
            </a:ext>
          </a:extLst>
        </xdr:cNvPr>
        <xdr:cNvSpPr txBox="1"/>
      </xdr:nvSpPr>
      <xdr:spPr>
        <a:xfrm>
          <a:off x="11868150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F723F4BD-398B-4810-8650-0D2A008B3B00}"/>
            </a:ext>
          </a:extLst>
        </xdr:cNvPr>
        <xdr:cNvSpPr txBox="1"/>
      </xdr:nvSpPr>
      <xdr:spPr>
        <a:xfrm>
          <a:off x="11868150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0A889967-6D41-488D-9FC0-56B30A31D0E1}"/>
            </a:ext>
          </a:extLst>
        </xdr:cNvPr>
        <xdr:cNvSpPr txBox="1"/>
      </xdr:nvSpPr>
      <xdr:spPr>
        <a:xfrm>
          <a:off x="11868150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FADC1C28-6E55-4E13-8673-960BF06EBF3C}"/>
            </a:ext>
          </a:extLst>
        </xdr:cNvPr>
        <xdr:cNvSpPr txBox="1"/>
      </xdr:nvSpPr>
      <xdr:spPr>
        <a:xfrm>
          <a:off x="11868150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5C2C1C3C-5E8E-4622-9701-061DD00F6117}"/>
            </a:ext>
          </a:extLst>
        </xdr:cNvPr>
        <xdr:cNvSpPr txBox="1"/>
      </xdr:nvSpPr>
      <xdr:spPr>
        <a:xfrm>
          <a:off x="11868150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45BFF6D6-9FBF-4C3D-BEED-FE4D96DC8724}"/>
            </a:ext>
          </a:extLst>
        </xdr:cNvPr>
        <xdr:cNvSpPr txBox="1"/>
      </xdr:nvSpPr>
      <xdr:spPr>
        <a:xfrm>
          <a:off x="11868150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F0B41A2B-D262-4CC1-A408-5A234C8C6DE0}"/>
            </a:ext>
          </a:extLst>
        </xdr:cNvPr>
        <xdr:cNvSpPr txBox="1"/>
      </xdr:nvSpPr>
      <xdr:spPr>
        <a:xfrm>
          <a:off x="11868150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34EB5B04-2F16-4C5C-AB63-760B6AF3ADE0}"/>
            </a:ext>
          </a:extLst>
        </xdr:cNvPr>
        <xdr:cNvSpPr txBox="1"/>
      </xdr:nvSpPr>
      <xdr:spPr>
        <a:xfrm>
          <a:off x="11868150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62A8C144-D439-45F9-BE7E-013FF700DA52}"/>
            </a:ext>
          </a:extLst>
        </xdr:cNvPr>
        <xdr:cNvSpPr txBox="1"/>
      </xdr:nvSpPr>
      <xdr:spPr>
        <a:xfrm>
          <a:off x="11868150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6"/>
  <sheetViews>
    <sheetView tabSelected="1" topLeftCell="D1" workbookViewId="0">
      <selection activeCell="N20" sqref="N20"/>
    </sheetView>
  </sheetViews>
  <sheetFormatPr defaultRowHeight="15" x14ac:dyDescent="0.25"/>
  <cols>
    <col min="1" max="1" width="0" style="11" hidden="1" customWidth="1"/>
    <col min="2" max="2" width="22.7109375" style="11" hidden="1" customWidth="1"/>
    <col min="3" max="3" width="25.5703125" style="11" hidden="1" customWidth="1"/>
    <col min="4" max="4" width="7.85546875" style="11" customWidth="1"/>
    <col min="5" max="5" width="22.28515625" style="11" customWidth="1"/>
    <col min="6" max="6" width="18.28515625" style="11" customWidth="1"/>
    <col min="7" max="16384" width="9.140625" style="11"/>
  </cols>
  <sheetData>
    <row r="1" spans="2:7" s="9" customFormat="1" ht="43.5" customHeight="1" x14ac:dyDescent="0.25">
      <c r="E1" s="10" t="s">
        <v>0</v>
      </c>
    </row>
    <row r="3" spans="2:7" ht="31.5" customHeight="1" x14ac:dyDescent="0.25">
      <c r="E3" s="23" t="s">
        <v>1</v>
      </c>
      <c r="F3" s="23"/>
      <c r="G3" s="23"/>
    </row>
    <row r="4" spans="2:7" ht="31.5" customHeight="1" x14ac:dyDescent="0.25">
      <c r="E4" s="23" t="s">
        <v>2</v>
      </c>
      <c r="F4" s="23"/>
      <c r="G4" s="23"/>
    </row>
    <row r="6" spans="2:7" ht="21" customHeight="1" thickBot="1" x14ac:dyDescent="0.3">
      <c r="B6" s="11" t="s">
        <v>3</v>
      </c>
      <c r="C6" s="18" t="s">
        <v>21</v>
      </c>
      <c r="E6" s="12" t="s">
        <v>3</v>
      </c>
      <c r="F6" s="13" t="str">
        <f>C6</f>
        <v>Arctic P14 ARGB/RGB series</v>
      </c>
    </row>
    <row r="7" spans="2:7" ht="21" customHeight="1" thickBot="1" x14ac:dyDescent="0.3">
      <c r="B7" s="11" t="s">
        <v>4</v>
      </c>
      <c r="C7" s="18">
        <v>1900</v>
      </c>
      <c r="D7" s="11" t="s">
        <v>5</v>
      </c>
      <c r="E7" s="12" t="s">
        <v>6</v>
      </c>
      <c r="F7" s="7">
        <f>IF(G7="RPM",C7,IF(G7="Hz",C7/60,IF(G7="rad/s",C7*PI()/30,"---")))</f>
        <v>198.96753472735358</v>
      </c>
      <c r="G7" s="14" t="s">
        <v>7</v>
      </c>
    </row>
    <row r="8" spans="2:7" ht="21" customHeight="1" thickBot="1" x14ac:dyDescent="0.3">
      <c r="B8" s="11" t="s">
        <v>8</v>
      </c>
      <c r="C8" s="18">
        <v>131.30000000000001</v>
      </c>
      <c r="D8" s="11" t="s">
        <v>9</v>
      </c>
      <c r="E8" s="12" t="s">
        <v>10</v>
      </c>
      <c r="F8" s="7">
        <f>IF(G8="mm",C8,IF(G8="cm",C8/10,IF(G8="m",C8/1000,IF(G8="in",C8/25.4,IF(G8="ft",C8/304.8,"---")))))</f>
        <v>0.43077427821522313</v>
      </c>
      <c r="G8" s="14" t="s">
        <v>11</v>
      </c>
    </row>
    <row r="9" spans="2:7" ht="21" customHeight="1" thickBot="1" x14ac:dyDescent="0.3">
      <c r="B9" s="11" t="s">
        <v>12</v>
      </c>
      <c r="C9" s="18">
        <v>42</v>
      </c>
      <c r="D9" s="11" t="s">
        <v>9</v>
      </c>
      <c r="E9" s="12" t="s">
        <v>13</v>
      </c>
      <c r="F9" s="7">
        <f>IF(G9="mm",C9,IF(G9="cm",C9/10,IF(G9="m",C9/1000,IF(G9="in",C9/25.4,IF(G9="ft",C9/304.8,"---")))))</f>
        <v>0.13779527559055119</v>
      </c>
      <c r="G9" s="14" t="s">
        <v>11</v>
      </c>
    </row>
    <row r="10" spans="2:7" ht="21" customHeight="1" thickBot="1" x14ac:dyDescent="0.3">
      <c r="B10" s="11" t="s">
        <v>14</v>
      </c>
      <c r="C10" s="18" t="s">
        <v>15</v>
      </c>
      <c r="E10" s="12" t="s">
        <v>14</v>
      </c>
      <c r="F10" s="8" t="str">
        <f>C10</f>
        <v>Clockwise</v>
      </c>
    </row>
    <row r="11" spans="2:7" ht="15.75" thickBot="1" x14ac:dyDescent="0.3"/>
    <row r="12" spans="2:7" ht="15" customHeight="1" x14ac:dyDescent="0.25">
      <c r="B12" s="26" t="s">
        <v>16</v>
      </c>
      <c r="C12" s="24" t="s">
        <v>17</v>
      </c>
      <c r="E12" s="16" t="s">
        <v>16</v>
      </c>
      <c r="F12" s="17" t="s">
        <v>18</v>
      </c>
    </row>
    <row r="13" spans="2:7" ht="15.75" thickBot="1" x14ac:dyDescent="0.3">
      <c r="B13" s="27"/>
      <c r="C13" s="25"/>
      <c r="E13" s="15" t="s">
        <v>19</v>
      </c>
      <c r="F13" s="15" t="s">
        <v>20</v>
      </c>
    </row>
    <row r="14" spans="2:7" x14ac:dyDescent="0.25">
      <c r="B14" s="28">
        <v>0</v>
      </c>
      <c r="C14" s="30">
        <v>2</v>
      </c>
      <c r="E14" s="3">
        <f>IF(E$13="ft^3/min",B14,IF(E$13="m^3/hr",B14*(0.3048^3)*60,"---"))</f>
        <v>0</v>
      </c>
      <c r="F14" s="6">
        <f>IF(F$13="mmH2O",C14,IF(F$13="Pa",C14*9.80665,IF(F$13="bar",C14*9.80665/10^5,IF(F$13="kg/cm^2",C14/10^4,IF(F$13="lbf/in^2",C14*0.0014223343334285,"---")))))</f>
        <v>2.844668666857E-3</v>
      </c>
    </row>
    <row r="15" spans="2:7" x14ac:dyDescent="0.25">
      <c r="B15" s="29">
        <v>7.2687642418975917</v>
      </c>
      <c r="C15" s="31">
        <v>1.9</v>
      </c>
      <c r="E15" s="4">
        <f t="shared" ref="E15:E36" si="0">IF(E$13="ft^3/min",B15,IF(E$13="m^3/hr",B15*(0.3048^3)*60,"---"))</f>
        <v>7.2687642418975917</v>
      </c>
      <c r="F15" s="1">
        <f t="shared" ref="F15:F36" si="1">IF(F$13="mmH2O",C15,IF(F$13="Pa",C15*9.80665,IF(F$13="bar",C15*9.80665/10^5,IF(F$13="kg/cm^2",C15/10^4,IF(F$13="lbf/in^2",C15*0.0014223343334285,"---")))))</f>
        <v>2.7024352335141499E-3</v>
      </c>
    </row>
    <row r="16" spans="2:7" x14ac:dyDescent="0.25">
      <c r="B16" s="29">
        <v>13.402939015551135</v>
      </c>
      <c r="C16" s="31">
        <v>1.8</v>
      </c>
      <c r="E16" s="4">
        <f t="shared" si="0"/>
        <v>13.402939015551135</v>
      </c>
      <c r="F16" s="1">
        <f t="shared" si="1"/>
        <v>2.5602018001713001E-3</v>
      </c>
    </row>
    <row r="17" spans="2:6" x14ac:dyDescent="0.25">
      <c r="B17" s="29">
        <v>21.562639349526386</v>
      </c>
      <c r="C17" s="31">
        <v>1.7</v>
      </c>
      <c r="E17" s="4">
        <f t="shared" si="0"/>
        <v>21.562639349526386</v>
      </c>
      <c r="F17" s="1">
        <f t="shared" si="1"/>
        <v>2.4179683668284499E-3</v>
      </c>
    </row>
    <row r="18" spans="2:6" x14ac:dyDescent="0.25">
      <c r="B18" s="29">
        <v>24.756518935620836</v>
      </c>
      <c r="C18" s="31">
        <v>1.6</v>
      </c>
      <c r="E18" s="4">
        <f t="shared" si="0"/>
        <v>24.756518935620836</v>
      </c>
      <c r="F18" s="1">
        <f t="shared" si="1"/>
        <v>2.2757349334856002E-3</v>
      </c>
    </row>
    <row r="19" spans="2:6" x14ac:dyDescent="0.25">
      <c r="B19" s="29">
        <v>26.408731956998917</v>
      </c>
      <c r="C19" s="31">
        <v>1.5</v>
      </c>
      <c r="E19" s="4">
        <f t="shared" si="0"/>
        <v>26.408731956998917</v>
      </c>
      <c r="F19" s="1">
        <f t="shared" si="1"/>
        <v>2.13350150014275E-3</v>
      </c>
    </row>
    <row r="20" spans="2:6" x14ac:dyDescent="0.25">
      <c r="B20" s="29">
        <v>27.390802419441911</v>
      </c>
      <c r="C20" s="31">
        <v>1.4</v>
      </c>
      <c r="E20" s="4">
        <f t="shared" si="0"/>
        <v>27.390802419441911</v>
      </c>
      <c r="F20" s="1">
        <f t="shared" si="1"/>
        <v>1.9912680667998998E-3</v>
      </c>
    </row>
    <row r="21" spans="2:6" x14ac:dyDescent="0.25">
      <c r="B21" s="29">
        <v>30.494177008659989</v>
      </c>
      <c r="C21" s="31">
        <v>1.3</v>
      </c>
      <c r="E21" s="4">
        <f t="shared" si="0"/>
        <v>30.494177008659989</v>
      </c>
      <c r="F21" s="1">
        <f t="shared" si="1"/>
        <v>1.8490346334570501E-3</v>
      </c>
    </row>
    <row r="22" spans="2:6" x14ac:dyDescent="0.25">
      <c r="B22" s="29">
        <v>32.669032106976161</v>
      </c>
      <c r="C22" s="31">
        <f>C21-0.1</f>
        <v>1.2</v>
      </c>
      <c r="E22" s="4">
        <f t="shared" si="0"/>
        <v>32.669032106976161</v>
      </c>
      <c r="F22" s="1">
        <f t="shared" si="1"/>
        <v>1.7068012001141999E-3</v>
      </c>
    </row>
    <row r="23" spans="2:6" x14ac:dyDescent="0.25">
      <c r="B23" s="29">
        <v>35.609526906474592</v>
      </c>
      <c r="C23" s="31">
        <f t="shared" ref="C23:C34" si="2">C22-0.1</f>
        <v>1.0999999999999999</v>
      </c>
      <c r="E23" s="4">
        <f t="shared" si="0"/>
        <v>35.609526906474592</v>
      </c>
      <c r="F23" s="1">
        <f t="shared" si="1"/>
        <v>1.5645677667713498E-3</v>
      </c>
    </row>
    <row r="24" spans="2:6" x14ac:dyDescent="0.25">
      <c r="B24" s="29">
        <v>40.340004400248937</v>
      </c>
      <c r="C24" s="31">
        <f t="shared" si="2"/>
        <v>0.99999999999999989</v>
      </c>
      <c r="E24" s="4">
        <f t="shared" si="0"/>
        <v>40.340004400248937</v>
      </c>
      <c r="F24" s="1">
        <f t="shared" si="1"/>
        <v>1.4223343334284998E-3</v>
      </c>
    </row>
    <row r="25" spans="2:6" x14ac:dyDescent="0.25">
      <c r="B25" s="29">
        <v>41.246634554325858</v>
      </c>
      <c r="C25" s="31">
        <f t="shared" si="2"/>
        <v>0.89999999999999991</v>
      </c>
      <c r="E25" s="4">
        <f t="shared" si="0"/>
        <v>41.246634554325858</v>
      </c>
      <c r="F25" s="1">
        <f t="shared" si="1"/>
        <v>1.2801009000856498E-3</v>
      </c>
    </row>
    <row r="26" spans="2:6" x14ac:dyDescent="0.25">
      <c r="B26" s="29">
        <v>43.854208272366769</v>
      </c>
      <c r="C26" s="31">
        <f t="shared" si="2"/>
        <v>0.79999999999999993</v>
      </c>
      <c r="E26" s="4">
        <f t="shared" si="0"/>
        <v>43.854208272366769</v>
      </c>
      <c r="F26" s="1">
        <f t="shared" si="1"/>
        <v>1.1378674667427999E-3</v>
      </c>
    </row>
    <row r="27" spans="2:6" x14ac:dyDescent="0.25">
      <c r="B27" s="29">
        <v>47.664474663888093</v>
      </c>
      <c r="C27" s="31">
        <f t="shared" si="2"/>
        <v>0.7</v>
      </c>
      <c r="E27" s="4">
        <f t="shared" si="0"/>
        <v>47.664474663888093</v>
      </c>
      <c r="F27" s="1">
        <f t="shared" si="1"/>
        <v>9.9563403339994992E-4</v>
      </c>
    </row>
    <row r="28" spans="2:6" x14ac:dyDescent="0.25">
      <c r="B28" s="29">
        <v>50.359475900826006</v>
      </c>
      <c r="C28" s="31">
        <f t="shared" si="2"/>
        <v>0.6</v>
      </c>
      <c r="E28" s="4">
        <f t="shared" si="0"/>
        <v>50.359475900826006</v>
      </c>
      <c r="F28" s="1">
        <f t="shared" si="1"/>
        <v>8.5340060005709996E-4</v>
      </c>
    </row>
    <row r="29" spans="2:6" x14ac:dyDescent="0.25">
      <c r="B29" s="29">
        <v>55.642853172814021</v>
      </c>
      <c r="C29" s="31">
        <f t="shared" si="2"/>
        <v>0.5</v>
      </c>
      <c r="E29" s="4">
        <f t="shared" si="0"/>
        <v>55.642853172814021</v>
      </c>
      <c r="F29" s="1">
        <f t="shared" si="1"/>
        <v>7.1116716671425001E-4</v>
      </c>
    </row>
    <row r="30" spans="2:6" x14ac:dyDescent="0.25">
      <c r="B30" s="29">
        <v>57.602376950516138</v>
      </c>
      <c r="C30" s="31">
        <f t="shared" si="2"/>
        <v>0.4</v>
      </c>
      <c r="E30" s="4">
        <f t="shared" si="0"/>
        <v>57.602376950516138</v>
      </c>
      <c r="F30" s="1">
        <f t="shared" si="1"/>
        <v>5.6893373337140005E-4</v>
      </c>
    </row>
    <row r="31" spans="2:6" x14ac:dyDescent="0.25">
      <c r="B31" s="29">
        <v>60.640839199820761</v>
      </c>
      <c r="C31" s="31">
        <f t="shared" si="2"/>
        <v>0.30000000000000004</v>
      </c>
      <c r="E31" s="4">
        <f t="shared" si="0"/>
        <v>60.640839199820761</v>
      </c>
      <c r="F31" s="1">
        <f t="shared" si="1"/>
        <v>4.2670030002855009E-4</v>
      </c>
    </row>
    <row r="32" spans="2:6" x14ac:dyDescent="0.25">
      <c r="B32" s="29">
        <v>62.443719459978773</v>
      </c>
      <c r="C32" s="31">
        <f t="shared" si="2"/>
        <v>0.20000000000000004</v>
      </c>
      <c r="E32" s="4">
        <f t="shared" si="0"/>
        <v>62.443719459978773</v>
      </c>
      <c r="F32" s="1">
        <f t="shared" si="1"/>
        <v>2.8446686668570008E-4</v>
      </c>
    </row>
    <row r="33" spans="2:6" x14ac:dyDescent="0.25">
      <c r="B33" s="29">
        <v>67.250801605089762</v>
      </c>
      <c r="C33" s="31">
        <f t="shared" si="2"/>
        <v>0.10000000000000003</v>
      </c>
      <c r="E33" s="4">
        <f t="shared" si="0"/>
        <v>67.250801605089762</v>
      </c>
      <c r="F33" s="1">
        <f t="shared" si="1"/>
        <v>1.4223343334285004E-4</v>
      </c>
    </row>
    <row r="34" spans="2:6" x14ac:dyDescent="0.25">
      <c r="B34" s="29">
        <v>68.957552337550496</v>
      </c>
      <c r="C34" s="31">
        <f t="shared" si="2"/>
        <v>0</v>
      </c>
      <c r="E34" s="4">
        <f t="shared" si="0"/>
        <v>68.957552337550496</v>
      </c>
      <c r="F34" s="1">
        <f t="shared" si="1"/>
        <v>0</v>
      </c>
    </row>
    <row r="35" spans="2:6" x14ac:dyDescent="0.25">
      <c r="B35" s="19"/>
      <c r="C35" s="20"/>
      <c r="E35" s="4">
        <f t="shared" si="0"/>
        <v>0</v>
      </c>
      <c r="F35" s="1">
        <f t="shared" si="1"/>
        <v>0</v>
      </c>
    </row>
    <row r="36" spans="2:6" ht="15.75" thickBot="1" x14ac:dyDescent="0.3">
      <c r="B36" s="21"/>
      <c r="C36" s="22"/>
      <c r="E36" s="5">
        <f t="shared" si="0"/>
        <v>0</v>
      </c>
      <c r="F36" s="2">
        <f t="shared" si="1"/>
        <v>0</v>
      </c>
    </row>
  </sheetData>
  <mergeCells count="4">
    <mergeCell ref="E3:G3"/>
    <mergeCell ref="C12:C13"/>
    <mergeCell ref="B12:B13"/>
    <mergeCell ref="E4:G4"/>
  </mergeCells>
  <dataValidations count="4">
    <dataValidation type="list" allowBlank="1" showInputMessage="1" showErrorMessage="1" sqref="E13">
      <formula1>"ft^3/min,m^3/hr"</formula1>
    </dataValidation>
    <dataValidation type="list" allowBlank="1" showInputMessage="1" showErrorMessage="1" sqref="G7">
      <formula1>"rad/s,RPM,Hz"</formula1>
    </dataValidation>
    <dataValidation type="list" allowBlank="1" showInputMessage="1" showErrorMessage="1" sqref="F13">
      <formula1>"Pa,bar,mmH2O,lbf/in^2,kg/cm^2"</formula1>
    </dataValidation>
    <dataValidation type="list" allowBlank="1" showInputMessage="1" showErrorMessage="1" sqref="G8:G9">
      <formula1>"mm,cm,m,ft,in"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manualMax="0" manualMin="0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sqref>C18</xm:sqref>
            </x14:sparkline>
            <x14:sparkline>
              <xm:sqref>C19</xm:sqref>
            </x14:sparkline>
          </x14:sparklines>
        </x14:sparklineGroup>
        <x14:sparklineGroup manualMax="0" manualMin="0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sqref>C16</xm:sqref>
            </x14:sparkline>
            <x14:sparkline>
              <xm:sqref>C17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P12_ARGB_RGB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P12 RGB / ARGB PQ Curve for CFD</dc:title>
  <dc:subject/>
  <dc:creator/>
  <cp:keywords/>
  <dc:description/>
  <cp:lastModifiedBy>Windows User</cp:lastModifiedBy>
  <cp:revision/>
  <dcterms:created xsi:type="dcterms:W3CDTF">2021-07-05T04:36:41Z</dcterms:created>
  <dcterms:modified xsi:type="dcterms:W3CDTF">2021-12-10T04:02:27Z</dcterms:modified>
  <cp:category/>
  <cp:contentStatus/>
</cp:coreProperties>
</file>