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N:\00 - Project Folders\ARCTIC Cooling\Case fans\Arctic_P_series\P8 Slim\Documents\Test Data\PQ Curve\"/>
    </mc:Choice>
  </mc:AlternateContent>
  <xr:revisionPtr revIDLastSave="0" documentId="13_ncr:1_{9B433EB5-FF4B-4466-98F8-FF1709297E3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8 SLIM PWM PS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21" i="1" l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9" i="1"/>
  <c r="F8" i="1"/>
  <c r="F7" i="1"/>
  <c r="F6" i="1"/>
</calcChain>
</file>

<file path=xl/sharedStrings.xml><?xml version="1.0" encoding="utf-8"?>
<sst xmlns="http://schemas.openxmlformats.org/spreadsheetml/2006/main" count="27" uniqueCount="20">
  <si>
    <t>ARCTIC Fan P/Q Curve for CFD</t>
  </si>
  <si>
    <t>Please select your units of choice in the blue cells below.</t>
  </si>
  <si>
    <t>Fan Model:</t>
  </si>
  <si>
    <t>Rotor Speed :</t>
  </si>
  <si>
    <t>RPM</t>
  </si>
  <si>
    <t>Rotor Speed (rad/s):</t>
  </si>
  <si>
    <t>Outer diameter:</t>
  </si>
  <si>
    <t>mm</t>
  </si>
  <si>
    <t>Outer diameter (ft):</t>
  </si>
  <si>
    <t>Hub diameter :</t>
  </si>
  <si>
    <t>Hub diameter (ft):</t>
  </si>
  <si>
    <t>Direction of rotation:</t>
  </si>
  <si>
    <t>Flow rate (ft^3/min) 
C=0.95</t>
  </si>
  <si>
    <t>Ps Static Pressure
(mmH2O)</t>
  </si>
  <si>
    <t>Ps Static Pressure</t>
  </si>
  <si>
    <t>Clockwise 
(when viewed from the back of the Fan frame)</t>
  </si>
  <si>
    <t>Contact us in case of any queries: support@arctic.de</t>
  </si>
  <si>
    <t>m^3/hr</t>
  </si>
  <si>
    <t>mmH2O</t>
  </si>
  <si>
    <t>Arctic P8 SLIM PWM PST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</si>
</sst>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 tint="-0.349955748161259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2" fontId="0" fillId="2" borderId="3" xfId="0" applyNumberFormat="1" applyFill="1" applyBorder="1"/>
    <xf numFmtId="2" fontId="0" fillId="2" borderId="1" xfId="0" applyNumberFormat="1" applyFill="1" applyBorder="1"/>
    <xf numFmtId="2" fontId="0" fillId="2" borderId="2" xfId="0" applyNumberFormat="1" applyFill="1" applyBorder="1"/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1" fillId="5" borderId="7" xfId="0" applyFont="1" applyFill="1" applyBorder="1" applyAlignment="1">
      <alignment horizontal="center" vertical="top"/>
    </xf>
    <xf numFmtId="0" fontId="1" fillId="6" borderId="3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vertical="center" wrapText="1"/>
    </xf>
    <xf numFmtId="2" fontId="0" fillId="7" borderId="9" xfId="0" applyNumberFormat="1" applyFill="1" applyBorder="1"/>
    <xf numFmtId="0" fontId="0" fillId="7" borderId="1" xfId="0" applyFill="1" applyBorder="1"/>
    <xf numFmtId="2" fontId="0" fillId="7" borderId="10" xfId="0" applyNumberFormat="1" applyFill="1" applyBorder="1"/>
    <xf numFmtId="0" fontId="0" fillId="7" borderId="2" xfId="0" applyFill="1" applyBorder="1"/>
    <xf numFmtId="2" fontId="0" fillId="9" borderId="8" xfId="0" applyNumberFormat="1" applyFill="1" applyBorder="1"/>
    <xf numFmtId="0" fontId="0" fillId="10" borderId="8" xfId="0" applyFill="1" applyBorder="1"/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 wrapText="1"/>
    </xf>
    <xf numFmtId="0" fontId="0" fillId="4" borderId="0" xfId="0" applyFill="1" applyAlignment="1">
      <alignment horizontal="left" vertical="top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top" wrapText="1"/>
    </xf>
    <xf numFmtId="0" fontId="1" fillId="8" borderId="10" xfId="0" applyFont="1" applyFill="1" applyBorder="1" applyAlignment="1">
      <alignment horizontal="center" vertical="top"/>
    </xf>
    <xf numFmtId="2" fontId="0" fillId="9" borderId="12" xfId="0" applyNumberFormat="1" applyFill="1" applyBorder="1"/>
    <xf numFmtId="0" fontId="0" fillId="10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0" cy="17145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0" cy="1714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0" cy="17145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0" cy="17145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0" cy="17145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0" cy="17145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0" cy="17145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0" cy="17145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0" cy="17145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20955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0" cy="17145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20955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68150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68150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68150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68150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C8F127B5-CC75-4C11-ACBC-050A19678D2A}"/>
            </a:ext>
          </a:extLst>
        </xdr:cNvPr>
        <xdr:cNvSpPr txBox="1"/>
      </xdr:nvSpPr>
      <xdr:spPr>
        <a:xfrm>
          <a:off x="612913" y="4044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AC435D58-5C5D-4C71-B283-455D128D0342}"/>
            </a:ext>
          </a:extLst>
        </xdr:cNvPr>
        <xdr:cNvSpPr txBox="1"/>
      </xdr:nvSpPr>
      <xdr:spPr>
        <a:xfrm>
          <a:off x="612913" y="4044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63442A2D-173C-42DF-AD64-F915BAC0D7E6}"/>
            </a:ext>
          </a:extLst>
        </xdr:cNvPr>
        <xdr:cNvSpPr txBox="1"/>
      </xdr:nvSpPr>
      <xdr:spPr>
        <a:xfrm>
          <a:off x="612913" y="4044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AB491637-7055-41E3-8797-A926C04613DD}"/>
            </a:ext>
          </a:extLst>
        </xdr:cNvPr>
        <xdr:cNvSpPr txBox="1"/>
      </xdr:nvSpPr>
      <xdr:spPr>
        <a:xfrm>
          <a:off x="612913" y="4044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</xdr:row>
      <xdr:rowOff>85725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39DBB8DC-30A3-4D86-9F9A-125F413738BF}"/>
            </a:ext>
          </a:extLst>
        </xdr:cNvPr>
        <xdr:cNvSpPr txBox="1"/>
      </xdr:nvSpPr>
      <xdr:spPr>
        <a:xfrm>
          <a:off x="612913" y="4044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12</xdr:row>
      <xdr:rowOff>85725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59594B7B-F18C-45BD-B464-1CEEAEA488DB}"/>
            </a:ext>
          </a:extLst>
        </xdr:cNvPr>
        <xdr:cNvSpPr txBox="1"/>
      </xdr:nvSpPr>
      <xdr:spPr>
        <a:xfrm>
          <a:off x="612913" y="4044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E506920C-F500-4F4C-AFAE-7017CBA6527F}"/>
            </a:ext>
          </a:extLst>
        </xdr:cNvPr>
        <xdr:cNvSpPr txBox="1"/>
      </xdr:nvSpPr>
      <xdr:spPr>
        <a:xfrm>
          <a:off x="612913" y="5759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7997BEE9-F53C-4086-BD68-9FEAABE433AA}"/>
            </a:ext>
          </a:extLst>
        </xdr:cNvPr>
        <xdr:cNvSpPr txBox="1"/>
      </xdr:nvSpPr>
      <xdr:spPr>
        <a:xfrm>
          <a:off x="612913" y="5759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AD848C67-7F31-41E1-8D60-DE6D58A31996}"/>
            </a:ext>
          </a:extLst>
        </xdr:cNvPr>
        <xdr:cNvSpPr txBox="1"/>
      </xdr:nvSpPr>
      <xdr:spPr>
        <a:xfrm>
          <a:off x="612913" y="556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42F325F0-A91D-46AF-860F-2ED3EF729C14}"/>
            </a:ext>
          </a:extLst>
        </xdr:cNvPr>
        <xdr:cNvSpPr txBox="1"/>
      </xdr:nvSpPr>
      <xdr:spPr>
        <a:xfrm>
          <a:off x="612913" y="556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DA6A28F2-8A14-439D-8C87-3744DBFED45D}"/>
            </a:ext>
          </a:extLst>
        </xdr:cNvPr>
        <xdr:cNvSpPr txBox="1"/>
      </xdr:nvSpPr>
      <xdr:spPr>
        <a:xfrm>
          <a:off x="612913" y="556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50330C75-D6DF-4435-8338-8E47B92964B0}"/>
            </a:ext>
          </a:extLst>
        </xdr:cNvPr>
        <xdr:cNvSpPr txBox="1"/>
      </xdr:nvSpPr>
      <xdr:spPr>
        <a:xfrm>
          <a:off x="612913" y="556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F4514A69-C454-43CF-9E5E-FFA48D01851A}"/>
            </a:ext>
          </a:extLst>
        </xdr:cNvPr>
        <xdr:cNvSpPr txBox="1"/>
      </xdr:nvSpPr>
      <xdr:spPr>
        <a:xfrm>
          <a:off x="612913" y="5378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E52A2004-C981-49A8-8CFD-D1610A86FD31}"/>
            </a:ext>
          </a:extLst>
        </xdr:cNvPr>
        <xdr:cNvSpPr txBox="1"/>
      </xdr:nvSpPr>
      <xdr:spPr>
        <a:xfrm>
          <a:off x="612913" y="5378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121261D8-B0F4-4AE3-A705-BE67BF9BCE4A}"/>
            </a:ext>
          </a:extLst>
        </xdr:cNvPr>
        <xdr:cNvSpPr txBox="1"/>
      </xdr:nvSpPr>
      <xdr:spPr>
        <a:xfrm>
          <a:off x="612913" y="5378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BC7AF56-1072-4E9E-BF78-64D3B33B9326}"/>
            </a:ext>
          </a:extLst>
        </xdr:cNvPr>
        <xdr:cNvSpPr txBox="1"/>
      </xdr:nvSpPr>
      <xdr:spPr>
        <a:xfrm>
          <a:off x="612913" y="5378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646D9EF9-B025-46E2-9B09-366C70B1DB08}"/>
            </a:ext>
          </a:extLst>
        </xdr:cNvPr>
        <xdr:cNvSpPr txBox="1"/>
      </xdr:nvSpPr>
      <xdr:spPr>
        <a:xfrm>
          <a:off x="612913" y="518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2618CDC1-805E-4390-9484-6B9EBDFDE740}"/>
            </a:ext>
          </a:extLst>
        </xdr:cNvPr>
        <xdr:cNvSpPr txBox="1"/>
      </xdr:nvSpPr>
      <xdr:spPr>
        <a:xfrm>
          <a:off x="612913" y="518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643A3B6-0ECE-4C05-9564-89A47AA565F8}"/>
            </a:ext>
          </a:extLst>
        </xdr:cNvPr>
        <xdr:cNvSpPr txBox="1"/>
      </xdr:nvSpPr>
      <xdr:spPr>
        <a:xfrm>
          <a:off x="612913" y="518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52B337FF-16F8-4840-9B63-EA4142F17F4D}"/>
            </a:ext>
          </a:extLst>
        </xdr:cNvPr>
        <xdr:cNvSpPr txBox="1"/>
      </xdr:nvSpPr>
      <xdr:spPr>
        <a:xfrm>
          <a:off x="612913" y="518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1FDB227E-0582-4754-90E6-23EA0E6ED9A6}"/>
            </a:ext>
          </a:extLst>
        </xdr:cNvPr>
        <xdr:cNvSpPr txBox="1"/>
      </xdr:nvSpPr>
      <xdr:spPr>
        <a:xfrm>
          <a:off x="612913" y="4997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99D1C5A0-60D9-436C-9D71-77C06E2AC25F}"/>
            </a:ext>
          </a:extLst>
        </xdr:cNvPr>
        <xdr:cNvSpPr txBox="1"/>
      </xdr:nvSpPr>
      <xdr:spPr>
        <a:xfrm>
          <a:off x="612913" y="4997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22B9742E-F13C-4C02-B770-D133C6FBB2CF}"/>
            </a:ext>
          </a:extLst>
        </xdr:cNvPr>
        <xdr:cNvSpPr txBox="1"/>
      </xdr:nvSpPr>
      <xdr:spPr>
        <a:xfrm>
          <a:off x="612913" y="4997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2885A693-A86B-49BF-939C-B8EF851318EA}"/>
            </a:ext>
          </a:extLst>
        </xdr:cNvPr>
        <xdr:cNvSpPr txBox="1"/>
      </xdr:nvSpPr>
      <xdr:spPr>
        <a:xfrm>
          <a:off x="612913" y="4997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141F0E47-5324-4B70-A1F9-7078AA5EFC4D}"/>
            </a:ext>
          </a:extLst>
        </xdr:cNvPr>
        <xdr:cNvSpPr txBox="1"/>
      </xdr:nvSpPr>
      <xdr:spPr>
        <a:xfrm>
          <a:off x="612913" y="48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B4ACCB3D-25F0-4FBE-A83A-11088F99B3A7}"/>
            </a:ext>
          </a:extLst>
        </xdr:cNvPr>
        <xdr:cNvSpPr txBox="1"/>
      </xdr:nvSpPr>
      <xdr:spPr>
        <a:xfrm>
          <a:off x="612913" y="48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6B3E0734-B584-4D46-90A4-776AC1742FAE}"/>
            </a:ext>
          </a:extLst>
        </xdr:cNvPr>
        <xdr:cNvSpPr txBox="1"/>
      </xdr:nvSpPr>
      <xdr:spPr>
        <a:xfrm>
          <a:off x="612913" y="48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DB265738-EA97-4773-BFE2-708056FDEEC9}"/>
            </a:ext>
          </a:extLst>
        </xdr:cNvPr>
        <xdr:cNvSpPr txBox="1"/>
      </xdr:nvSpPr>
      <xdr:spPr>
        <a:xfrm>
          <a:off x="612913" y="48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F663DDBD-8B13-4E93-9CDE-E8199E1D14F9}"/>
            </a:ext>
          </a:extLst>
        </xdr:cNvPr>
        <xdr:cNvSpPr txBox="1"/>
      </xdr:nvSpPr>
      <xdr:spPr>
        <a:xfrm>
          <a:off x="612913" y="461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3EEDFB1E-D8B1-4DC4-A68A-E9E59B270A4B}"/>
            </a:ext>
          </a:extLst>
        </xdr:cNvPr>
        <xdr:cNvSpPr txBox="1"/>
      </xdr:nvSpPr>
      <xdr:spPr>
        <a:xfrm>
          <a:off x="612913" y="461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A8F7B14F-692C-4763-8A5E-3B6FDEFCB33F}"/>
            </a:ext>
          </a:extLst>
        </xdr:cNvPr>
        <xdr:cNvSpPr txBox="1"/>
      </xdr:nvSpPr>
      <xdr:spPr>
        <a:xfrm>
          <a:off x="612913" y="461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81415120-F1AC-4561-9C44-52FE27B74B93}"/>
            </a:ext>
          </a:extLst>
        </xdr:cNvPr>
        <xdr:cNvSpPr txBox="1"/>
      </xdr:nvSpPr>
      <xdr:spPr>
        <a:xfrm>
          <a:off x="612913" y="4616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F7F789E5-22E5-4D03-8E3E-631C60BDE8D8}"/>
            </a:ext>
          </a:extLst>
        </xdr:cNvPr>
        <xdr:cNvSpPr txBox="1"/>
      </xdr:nvSpPr>
      <xdr:spPr>
        <a:xfrm>
          <a:off x="612913" y="44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8F20DD0-213E-4B6B-ADB0-CC09D682A2B5}"/>
            </a:ext>
          </a:extLst>
        </xdr:cNvPr>
        <xdr:cNvSpPr txBox="1"/>
      </xdr:nvSpPr>
      <xdr:spPr>
        <a:xfrm>
          <a:off x="612913" y="44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CEA3E1FE-2095-4A40-B76A-AB4779B538FA}"/>
            </a:ext>
          </a:extLst>
        </xdr:cNvPr>
        <xdr:cNvSpPr txBox="1"/>
      </xdr:nvSpPr>
      <xdr:spPr>
        <a:xfrm>
          <a:off x="612913" y="44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FEB31C0F-F5E0-4BDD-A220-61CD67254EFB}"/>
            </a:ext>
          </a:extLst>
        </xdr:cNvPr>
        <xdr:cNvSpPr txBox="1"/>
      </xdr:nvSpPr>
      <xdr:spPr>
        <a:xfrm>
          <a:off x="612913" y="44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7151092E-AC75-40F6-8DA9-9EC3839FDA32}"/>
            </a:ext>
          </a:extLst>
        </xdr:cNvPr>
        <xdr:cNvSpPr txBox="1"/>
      </xdr:nvSpPr>
      <xdr:spPr>
        <a:xfrm>
          <a:off x="612913" y="4235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2892EEC8-42BF-4C69-ABDA-CE26A133E4BB}"/>
            </a:ext>
          </a:extLst>
        </xdr:cNvPr>
        <xdr:cNvSpPr txBox="1"/>
      </xdr:nvSpPr>
      <xdr:spPr>
        <a:xfrm>
          <a:off x="612913" y="4235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AD78FD8D-92C6-4F46-8845-FD757F884459}"/>
            </a:ext>
          </a:extLst>
        </xdr:cNvPr>
        <xdr:cNvSpPr txBox="1"/>
      </xdr:nvSpPr>
      <xdr:spPr>
        <a:xfrm>
          <a:off x="612913" y="4235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1845F2D1-BCDA-493C-A6EF-0F16224A25BA}"/>
            </a:ext>
          </a:extLst>
        </xdr:cNvPr>
        <xdr:cNvSpPr txBox="1"/>
      </xdr:nvSpPr>
      <xdr:spPr>
        <a:xfrm>
          <a:off x="612913" y="4235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D4AA7C20-3784-4577-9E6E-3765CCB5C267}"/>
            </a:ext>
          </a:extLst>
        </xdr:cNvPr>
        <xdr:cNvSpPr txBox="1"/>
      </xdr:nvSpPr>
      <xdr:spPr>
        <a:xfrm>
          <a:off x="612913" y="595809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9BECD53B-5AF2-4C4E-B659-94E4676C88BE}"/>
            </a:ext>
          </a:extLst>
        </xdr:cNvPr>
        <xdr:cNvSpPr txBox="1"/>
      </xdr:nvSpPr>
      <xdr:spPr>
        <a:xfrm>
          <a:off x="612913" y="595809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49FD4BF4-468C-469F-B9C5-4D0D4495E965}"/>
            </a:ext>
          </a:extLst>
        </xdr:cNvPr>
        <xdr:cNvSpPr txBox="1"/>
      </xdr:nvSpPr>
      <xdr:spPr>
        <a:xfrm>
          <a:off x="612913" y="595809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6FF48D5E-DA43-45D6-991B-B094B168327A}"/>
            </a:ext>
          </a:extLst>
        </xdr:cNvPr>
        <xdr:cNvSpPr txBox="1"/>
      </xdr:nvSpPr>
      <xdr:spPr>
        <a:xfrm>
          <a:off x="612913" y="595809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4548C8F9-6576-49AC-B005-80A94EEFDEA1}"/>
            </a:ext>
          </a:extLst>
        </xdr:cNvPr>
        <xdr:cNvSpPr txBox="1"/>
      </xdr:nvSpPr>
      <xdr:spPr>
        <a:xfrm>
          <a:off x="612913" y="595809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79548292-DF0C-440C-8195-FE61CE93BB2A}"/>
            </a:ext>
          </a:extLst>
        </xdr:cNvPr>
        <xdr:cNvSpPr txBox="1"/>
      </xdr:nvSpPr>
      <xdr:spPr>
        <a:xfrm>
          <a:off x="612913" y="595809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topLeftCell="D1" zoomScale="115" zoomScaleNormal="115" workbookViewId="0">
      <selection activeCell="N10" sqref="N10"/>
    </sheetView>
  </sheetViews>
  <sheetFormatPr defaultRowHeight="15" x14ac:dyDescent="0.25"/>
  <cols>
    <col min="1" max="1" width="9.140625" style="8" hidden="1" customWidth="1"/>
    <col min="2" max="2" width="22.7109375" style="8" hidden="1" customWidth="1"/>
    <col min="3" max="3" width="25.5703125" style="8" hidden="1" customWidth="1"/>
    <col min="4" max="4" width="7.85546875" style="8" customWidth="1"/>
    <col min="5" max="5" width="22.28515625" style="8" customWidth="1"/>
    <col min="6" max="6" width="28.28515625" style="8" bestFit="1" customWidth="1"/>
    <col min="7" max="16384" width="9.140625" style="8"/>
  </cols>
  <sheetData>
    <row r="1" spans="2:7" s="6" customFormat="1" ht="43.5" customHeight="1" x14ac:dyDescent="0.25">
      <c r="E1" s="7" t="s">
        <v>0</v>
      </c>
    </row>
    <row r="3" spans="2:7" ht="31.5" customHeight="1" x14ac:dyDescent="0.25">
      <c r="E3" s="25" t="s">
        <v>1</v>
      </c>
      <c r="F3" s="25"/>
      <c r="G3" s="25"/>
    </row>
    <row r="4" spans="2:7" ht="31.5" customHeight="1" x14ac:dyDescent="0.25">
      <c r="E4" s="25" t="s">
        <v>16</v>
      </c>
      <c r="F4" s="25"/>
      <c r="G4" s="25"/>
    </row>
    <row r="6" spans="2:7" ht="21" customHeight="1" thickBot="1" x14ac:dyDescent="0.3">
      <c r="B6" s="8" t="s">
        <v>2</v>
      </c>
      <c r="C6" s="23" t="s">
        <v>19</v>
      </c>
      <c r="E6" s="9" t="s">
        <v>2</v>
      </c>
      <c r="F6" s="21" t="str">
        <f>C6</f>
        <v>Arctic P8 SLIM PWM PST</v>
      </c>
    </row>
    <row r="7" spans="2:7" ht="21" customHeight="1" thickBot="1" x14ac:dyDescent="0.3">
      <c r="B7" s="8" t="s">
        <v>3</v>
      </c>
      <c r="C7" s="23">
        <v>3000</v>
      </c>
      <c r="D7" s="21" t="s">
        <v>4</v>
      </c>
      <c r="E7" s="9" t="s">
        <v>5</v>
      </c>
      <c r="F7" s="20">
        <f>IF(G7="RPM",C7,IF(G7="Hz",C7/60,IF(G7="rad/s",C7*PI()/30,"---")))</f>
        <v>3000</v>
      </c>
      <c r="G7" s="22" t="s">
        <v>4</v>
      </c>
    </row>
    <row r="8" spans="2:7" ht="21" customHeight="1" thickBot="1" x14ac:dyDescent="0.3">
      <c r="B8" s="8" t="s">
        <v>6</v>
      </c>
      <c r="C8" s="23">
        <v>76.5</v>
      </c>
      <c r="D8" s="21" t="s">
        <v>7</v>
      </c>
      <c r="E8" s="9" t="s">
        <v>8</v>
      </c>
      <c r="F8" s="20">
        <f>IF(G8="mm",C8,IF(G8="cm",C8/10,IF(G8="m",C8/1000,IF(G8="in",C8/25.4,IF(G8="ft",C8/304.8,"---")))))</f>
        <v>76.5</v>
      </c>
      <c r="G8" s="22" t="s">
        <v>7</v>
      </c>
    </row>
    <row r="9" spans="2:7" ht="21" customHeight="1" thickBot="1" x14ac:dyDescent="0.3">
      <c r="B9" s="8" t="s">
        <v>9</v>
      </c>
      <c r="C9" s="23">
        <v>33</v>
      </c>
      <c r="D9" s="21" t="s">
        <v>7</v>
      </c>
      <c r="E9" s="9" t="s">
        <v>10</v>
      </c>
      <c r="F9" s="20">
        <f>IF(G9="mm",C9,IF(G9="cm",C9/10,IF(G9="m",C9/1000,IF(G9="in",C9/25.4,IF(G9="ft",C9/304.8,"---")))))</f>
        <v>33</v>
      </c>
      <c r="G9" s="22" t="s">
        <v>7</v>
      </c>
    </row>
    <row r="10" spans="2:7" ht="45.75" thickBot="1" x14ac:dyDescent="0.3">
      <c r="B10" s="8" t="s">
        <v>11</v>
      </c>
      <c r="C10" s="24" t="s">
        <v>15</v>
      </c>
      <c r="E10" s="9" t="s">
        <v>11</v>
      </c>
      <c r="F10" s="19" t="str">
        <f>C10</f>
        <v>Clockwise 
(when viewed from the back of the Fan frame)</v>
      </c>
    </row>
    <row r="11" spans="2:7" ht="15.75" thickBot="1" x14ac:dyDescent="0.3"/>
    <row r="12" spans="2:7" ht="15" customHeight="1" x14ac:dyDescent="0.25">
      <c r="B12" s="28" t="s">
        <v>12</v>
      </c>
      <c r="C12" s="26" t="s">
        <v>13</v>
      </c>
      <c r="E12" s="11" t="s">
        <v>12</v>
      </c>
      <c r="F12" s="12" t="s">
        <v>14</v>
      </c>
    </row>
    <row r="13" spans="2:7" ht="15.75" thickBot="1" x14ac:dyDescent="0.3">
      <c r="B13" s="29"/>
      <c r="C13" s="27"/>
      <c r="E13" s="10" t="s">
        <v>17</v>
      </c>
      <c r="F13" s="10" t="s">
        <v>18</v>
      </c>
    </row>
    <row r="14" spans="2:7" x14ac:dyDescent="0.25">
      <c r="B14" s="17">
        <v>0</v>
      </c>
      <c r="C14" s="18">
        <v>2.35</v>
      </c>
      <c r="E14" s="3">
        <f>IF(E$13="ft^3/min",B14,IF(E$13="m^3/hr",B14*(0.3048^3)*60,"---"))</f>
        <v>0</v>
      </c>
      <c r="F14" s="3">
        <f>IF(F$13="mmH2O",C14,IF(F$13="Pa",C14*9.80665,IF(F$13="bar",C14*9.80665/10^5,IF(F$13="kg/cm^2",C14/10^4,IF(F$13="lbf/in^2",C14*0.0014223343334285,"---")))))</f>
        <v>2.35</v>
      </c>
    </row>
    <row r="15" spans="2:7" x14ac:dyDescent="0.25">
      <c r="B15" s="17">
        <v>8.8702285043773728</v>
      </c>
      <c r="C15" s="18">
        <v>1.6310203913018348</v>
      </c>
      <c r="E15" s="4">
        <f t="shared" ref="E15:E27" si="0">IF(E$13="ft^3/min",B15,IF(E$13="m^3/hr",B15*(0.3048^3)*60,"---"))</f>
        <v>15.07061398766638</v>
      </c>
      <c r="F15" s="4">
        <f t="shared" ref="F15:F27" si="1">IF(F$13="mmH2O",C15,IF(F$13="Pa",C15*9.80665,IF(F$13="bar",C15*9.80665/10^5,IF(F$13="kg/cm^2",C15/10^4,IF(F$13="lbf/in^2",C15*0.0014223343334285,"---")))))</f>
        <v>1.6310203913018348</v>
      </c>
    </row>
    <row r="16" spans="2:7" x14ac:dyDescent="0.25">
      <c r="B16" s="17">
        <v>11.518383149538542</v>
      </c>
      <c r="C16" s="18">
        <v>1.2727129706229441</v>
      </c>
      <c r="E16" s="4">
        <f t="shared" si="0"/>
        <v>19.569857318001642</v>
      </c>
      <c r="F16" s="4">
        <f t="shared" si="1"/>
        <v>1.2727129706229441</v>
      </c>
    </row>
    <row r="17" spans="2:6" x14ac:dyDescent="0.25">
      <c r="B17" s="17">
        <v>14.644878089555821</v>
      </c>
      <c r="C17" s="18">
        <v>0.82136587866648558</v>
      </c>
      <c r="E17" s="4">
        <f t="shared" si="0"/>
        <v>24.881805973229657</v>
      </c>
      <c r="F17" s="4">
        <f t="shared" si="1"/>
        <v>0.82136587866648558</v>
      </c>
    </row>
    <row r="18" spans="2:6" x14ac:dyDescent="0.25">
      <c r="B18" s="17">
        <v>17.229840301913839</v>
      </c>
      <c r="C18" s="18">
        <v>0.48176599758329913</v>
      </c>
      <c r="E18" s="4">
        <f t="shared" si="0"/>
        <v>29.273684678037192</v>
      </c>
      <c r="F18" s="4">
        <f t="shared" si="1"/>
        <v>0.48176599758329913</v>
      </c>
    </row>
    <row r="19" spans="2:6" x14ac:dyDescent="0.25">
      <c r="B19" s="17">
        <v>19.48486291501025</v>
      </c>
      <c r="C19" s="18">
        <v>0.34581904484700343</v>
      </c>
      <c r="E19" s="4">
        <f t="shared" si="0"/>
        <v>33.104992441829715</v>
      </c>
      <c r="F19" s="4">
        <f t="shared" si="1"/>
        <v>0.34581904484700343</v>
      </c>
    </row>
    <row r="20" spans="2:6" x14ac:dyDescent="0.25">
      <c r="B20" s="17">
        <v>21.511749366605656</v>
      </c>
      <c r="C20" s="18">
        <v>0.12807542290679236</v>
      </c>
      <c r="E20" s="4">
        <f t="shared" si="0"/>
        <v>36.548694404383539</v>
      </c>
      <c r="F20" s="4">
        <f t="shared" si="1"/>
        <v>0.12807542290679236</v>
      </c>
    </row>
    <row r="21" spans="2:6" x14ac:dyDescent="0.25">
      <c r="B21" s="17">
        <v>22.516999999999999</v>
      </c>
      <c r="C21" s="18">
        <v>0</v>
      </c>
      <c r="E21" s="4">
        <f t="shared" si="0"/>
        <v>38.256626082723848</v>
      </c>
      <c r="F21" s="4">
        <f t="shared" si="1"/>
        <v>0</v>
      </c>
    </row>
    <row r="22" spans="2:6" x14ac:dyDescent="0.25">
      <c r="B22" s="17"/>
      <c r="C22" s="18"/>
      <c r="E22" s="4"/>
      <c r="F22" s="4"/>
    </row>
    <row r="23" spans="2:6" x14ac:dyDescent="0.25">
      <c r="B23" s="30"/>
      <c r="C23" s="31"/>
      <c r="E23" s="4"/>
      <c r="F23" s="4"/>
    </row>
    <row r="24" spans="2:6" x14ac:dyDescent="0.25">
      <c r="B24" s="30"/>
      <c r="C24" s="31"/>
      <c r="E24" s="4"/>
      <c r="F24" s="4"/>
    </row>
    <row r="25" spans="2:6" x14ac:dyDescent="0.25">
      <c r="B25" s="30"/>
      <c r="C25" s="31"/>
      <c r="E25" s="4"/>
      <c r="F25" s="4"/>
    </row>
    <row r="26" spans="2:6" x14ac:dyDescent="0.25">
      <c r="B26" s="17"/>
      <c r="C26" s="18"/>
      <c r="E26" s="4"/>
      <c r="F26" s="4"/>
    </row>
    <row r="27" spans="2:6" x14ac:dyDescent="0.25">
      <c r="B27" s="17"/>
      <c r="C27" s="18"/>
      <c r="E27" s="4"/>
      <c r="F27" s="4"/>
    </row>
    <row r="28" spans="2:6" hidden="1" x14ac:dyDescent="0.25">
      <c r="B28" s="17"/>
      <c r="C28" s="18"/>
      <c r="E28" s="4"/>
      <c r="F28" s="1"/>
    </row>
    <row r="29" spans="2:6" hidden="1" x14ac:dyDescent="0.25">
      <c r="B29" s="17"/>
      <c r="C29" s="18"/>
      <c r="E29" s="4"/>
      <c r="F29" s="1"/>
    </row>
    <row r="30" spans="2:6" hidden="1" x14ac:dyDescent="0.25">
      <c r="B30" s="17"/>
      <c r="C30" s="18"/>
      <c r="E30" s="4"/>
      <c r="F30" s="1"/>
    </row>
    <row r="31" spans="2:6" hidden="1" x14ac:dyDescent="0.25">
      <c r="B31" s="17"/>
      <c r="C31" s="18"/>
      <c r="E31" s="4"/>
      <c r="F31" s="1"/>
    </row>
    <row r="32" spans="2:6" hidden="1" x14ac:dyDescent="0.25">
      <c r="B32" s="17"/>
      <c r="C32" s="18"/>
      <c r="E32" s="4"/>
      <c r="F32" s="1"/>
    </row>
    <row r="33" spans="2:6" hidden="1" x14ac:dyDescent="0.25">
      <c r="B33" s="17"/>
      <c r="C33" s="18"/>
      <c r="E33" s="4"/>
      <c r="F33" s="1"/>
    </row>
    <row r="34" spans="2:6" hidden="1" x14ac:dyDescent="0.25">
      <c r="B34" s="17"/>
      <c r="C34" s="18"/>
      <c r="E34" s="4"/>
      <c r="F34" s="1"/>
    </row>
    <row r="35" spans="2:6" hidden="1" x14ac:dyDescent="0.25">
      <c r="B35" s="13"/>
      <c r="C35" s="14"/>
      <c r="E35" s="4"/>
      <c r="F35" s="1"/>
    </row>
    <row r="36" spans="2:6" ht="15.75" hidden="1" thickBot="1" x14ac:dyDescent="0.3">
      <c r="B36" s="15"/>
      <c r="C36" s="16"/>
      <c r="E36" s="5"/>
      <c r="F36" s="2"/>
    </row>
  </sheetData>
  <sortState xmlns:xlrd2="http://schemas.microsoft.com/office/spreadsheetml/2017/richdata2" ref="C15:C23">
    <sortCondition descending="1" ref="C14:C23"/>
  </sortState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 xr:uid="{00000000-0002-0000-0000-000000000000}">
      <formula1>"ft^3/min,m^3/hr"</formula1>
    </dataValidation>
    <dataValidation type="list" allowBlank="1" showInputMessage="1" showErrorMessage="1" sqref="G7" xr:uid="{00000000-0002-0000-0000-000001000000}">
      <formula1>"rad/s,RPM,Hz"</formula1>
    </dataValidation>
    <dataValidation type="list" allowBlank="1" showInputMessage="1" showErrorMessage="1" sqref="F13" xr:uid="{00000000-0002-0000-0000-000002000000}">
      <formula1>"Pa,bar,mmH2O,lbf/in^2,kg/cm^2"</formula1>
    </dataValidation>
    <dataValidation type="list" allowBlank="1" showInputMessage="1" showErrorMessage="1" sqref="G8:G9" xr:uid="{00000000-0002-0000-0000-000003000000}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 xr2:uid="{008ED622-C0AB-43CE-BBBA-92F2AD85A03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C15</xm:sqref>
            </x14:sparkline>
            <x14:sparkline>
              <xm:sqref>C16</xm:sqref>
            </x14:sparkline>
          </x14:sparklines>
        </x14:sparklineGroup>
        <x14:sparklineGroup manualMax="0" manualMin="0" displayEmptyCellsAs="gap" xr2:uid="{35C21502-96D5-401A-BEA7-85440B67FE09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C17</xm:sqref>
            </x14:sparkline>
            <x14:sparkline>
              <xm:sqref>C18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P8 SLIM PWM PST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P14 Max - PQ Curve for CFD</dc:title>
  <dc:subject/>
  <dc:creator>Yogesh Sathe</dc:creator>
  <cp:keywords/>
  <dc:description/>
  <cp:lastModifiedBy>Gaurav Vijai Jeandani</cp:lastModifiedBy>
  <cp:revision/>
  <dcterms:created xsi:type="dcterms:W3CDTF">2021-07-05T04:36:41Z</dcterms:created>
  <dcterms:modified xsi:type="dcterms:W3CDTF">2024-05-28T08:13:28Z</dcterms:modified>
  <cp:category/>
  <cp:contentStatus/>
</cp:coreProperties>
</file>